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8" yWindow="-12" windowWidth="10236" windowHeight="811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1" i="1" l="1"/>
  <c r="G11" i="1"/>
  <c r="K9" i="1"/>
  <c r="L9" i="1" s="1"/>
  <c r="K10" i="1" l="1"/>
  <c r="L10" i="1" s="1"/>
</calcChain>
</file>

<file path=xl/sharedStrings.xml><?xml version="1.0" encoding="utf-8"?>
<sst xmlns="http://schemas.openxmlformats.org/spreadsheetml/2006/main" count="38" uniqueCount="35">
  <si>
    <t>Ед.</t>
  </si>
  <si>
    <t>тарифа</t>
  </si>
  <si>
    <t>Средняя цена, руб.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</si>
  <si>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</si>
  <si>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</si>
  <si>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</si>
  <si>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</si>
  <si>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</si>
  <si>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</si>
  <si>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</si>
  <si>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</si>
  <si>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Заведующий по АХР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</si>
  <si>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</si>
  <si>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Поставщик 2 :</t>
  </si>
  <si>
    <t>Метод обоснования начальной (максимальной) цены: метод сопоставления розничных цен.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</si>
  <si>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</si>
  <si>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 xml:space="preserve">3* </t>
  </si>
  <si>
    <t>2*</t>
  </si>
  <si>
    <t xml:space="preserve">1* </t>
  </si>
  <si>
    <t>Итого:</t>
  </si>
  <si>
    <t>Итого: Начальная (максимальная) цена контракта:</t>
  </si>
  <si>
    <t>шт</t>
  </si>
  <si>
    <t>Администрация</t>
  </si>
  <si>
    <t xml:space="preserve">Код КТРУ 27.40.25.123-00000004  Светильник светодиодный  для общественных помещений </t>
  </si>
  <si>
    <t>Д.В. Питиримов</t>
  </si>
  <si>
    <t xml:space="preserve">Архив </t>
  </si>
  <si>
    <t>ООО "ЮГРАТЕХИНФОРМ"</t>
  </si>
  <si>
    <t>ИП "Сиверский Александр Викторович"</t>
  </si>
  <si>
    <t>ООО "АЛЬЯНС-АКТИВ"</t>
  </si>
  <si>
    <t xml:space="preserve">IV. Обоснование начальной (максимальной) цены  контракта на оказание услуг по поставке светильников. </t>
  </si>
  <si>
    <t>Код КТРУ 27.40.25.123-00000004  Светильник светодиодный внутреннего освещения</t>
  </si>
  <si>
    <t xml:space="preserve">Приложение №2 </t>
  </si>
  <si>
    <t>к извещению об осуществлении закупки</t>
  </si>
  <si>
    <t xml:space="preserve"> </t>
  </si>
  <si>
    <t xml:space="preserve">Вид светильник Потолочный
Индекс цветопередачи ≥ 80  и  &lt; 90
Мощность &gt; 35 и ≤ 40 Вт
Световой поток &gt; 2000 и ≤ 3000 лм
Класс защиты от электрического тока  I
Коррелированная цветовая температура, max  ≤ 6500 К
Коррелированная цветовая температура, min ≥ 6500 К
Материал корпуса светильника   Сталь
Длина светильника  ≥ 600 и &lt; 1000 мм
Ширина светильника  ≥  600 мм
Дополнительная характеристика:
Класс энергоэффективности не ниже А+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</si>
</sst>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2" fontId="5" fillId="0" borderId="0" xfId="0" applyNumberFormat="1" applyFont="1" applyFill="1" applyBorder="1"/>
    <xf numFmtId="2" fontId="5" fillId="0" borderId="0" xfId="0" applyNumberFormat="1" applyFont="1" applyFill="1"/>
    <xf numFmtId="0" fontId="7" fillId="0" borderId="0" xfId="0" applyFont="1" applyBorder="1" applyAlignment="1">
      <alignment vertical="center" wrapText="1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4" fillId="0" borderId="0" xfId="0" quotePrefix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A10" workbookViewId="0">
      <selection activeCell="A12" sqref="A12:M12"/>
    </sheetView>
  </sheetViews>
  <sheetFormatPr defaultRowHeight="14.4" x14ac:dyDescent="0.3"/>
  <cols>
    <col min="1" max="1" width="4.44140625" customWidth="1"/>
    <col min="2" max="2" width="18" customWidth="1"/>
    <col min="3" max="3" width="13" customWidth="1"/>
    <col min="4" max="4" width="28.33203125" customWidth="1"/>
    <col min="5" max="5" width="17.109375" customWidth="1"/>
    <col min="6" max="6" width="9.5546875" customWidth="1"/>
    <col min="7" max="7" width="11.5546875" customWidth="1"/>
    <col min="8" max="8" width="11.44140625" customWidth="1"/>
    <col min="9" max="9" width="10.5546875" customWidth="1"/>
    <col min="10" max="10" width="10.6640625" customWidth="1"/>
    <col min="11" max="11" width="10.33203125" customWidth="1"/>
    <col min="12" max="12" width="15.6640625" customWidth="1"/>
    <col min="13" max="13" width="16.5546875" style="1" customWidth="1"/>
    <col min="14" max="14" width="20.88671875" customWidth="1"/>
  </cols>
  <sheetData>
    <row r="1" spans="1:17" x14ac:dyDescent="0.3">
      <c r="I1" s="27" t="s">
        <v>31</v>
      </c>
      <c r="J1" s="27"/>
      <c r="K1" s="27"/>
      <c r="L1" s="27"/>
    </row>
    <row r="2" spans="1:17" x14ac:dyDescent="0.3">
      <c r="I2" s="27" t="s">
        <v>32</v>
      </c>
      <c r="J2" s="27"/>
      <c r="K2" s="27"/>
      <c r="L2" s="27"/>
    </row>
    <row r="3" spans="1:17" ht="15.6" x14ac:dyDescent="0.3">
      <c r="A3" s="31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4"/>
      <c r="N3" s="5"/>
    </row>
    <row r="4" spans="1:17" ht="17.2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4"/>
      <c r="N4" s="5"/>
    </row>
    <row r="5" spans="1:17" s="2" customFormat="1" ht="15.6" x14ac:dyDescent="0.3">
      <c r="A5" s="33" t="s">
        <v>14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"/>
      <c r="N5" s="6"/>
    </row>
    <row r="6" spans="1:17" s="2" customFormat="1" ht="13.5" customHeight="1" x14ac:dyDescent="0.3">
      <c r="A6" s="34" t="s">
        <v>15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6"/>
    </row>
    <row r="7" spans="1:17" ht="33" customHeight="1" x14ac:dyDescent="0.3">
      <c r="A7" s="40" t="s">
        <v>12</v>
      </c>
      <c r="B7" s="37" t="s">
        <v>10</v>
      </c>
      <c r="C7" s="28" t="s">
        <v>5</v>
      </c>
      <c r="D7" s="29"/>
      <c r="E7" s="37" t="s">
        <v>6</v>
      </c>
      <c r="F7" s="14" t="s">
        <v>0</v>
      </c>
      <c r="G7" s="37" t="s">
        <v>7</v>
      </c>
      <c r="H7" s="36" t="s">
        <v>8</v>
      </c>
      <c r="I7" s="36"/>
      <c r="J7" s="36"/>
      <c r="K7" s="36" t="s">
        <v>2</v>
      </c>
      <c r="L7" s="36" t="s">
        <v>9</v>
      </c>
      <c r="M7" s="4"/>
      <c r="N7" s="5"/>
    </row>
    <row r="8" spans="1:17" ht="78.75" customHeight="1" x14ac:dyDescent="0.3">
      <c r="A8" s="41"/>
      <c r="B8" s="38"/>
      <c r="C8" s="42"/>
      <c r="D8" s="43"/>
      <c r="E8" s="38"/>
      <c r="F8" s="19" t="s">
        <v>1</v>
      </c>
      <c r="G8" s="38"/>
      <c r="H8" s="14" t="s">
        <v>18</v>
      </c>
      <c r="I8" s="14" t="s">
        <v>17</v>
      </c>
      <c r="J8" s="14" t="s">
        <v>16</v>
      </c>
      <c r="K8" s="39"/>
      <c r="L8" s="36"/>
      <c r="M8" s="4"/>
      <c r="N8" s="5"/>
    </row>
    <row r="9" spans="1:17" ht="252" customHeight="1" x14ac:dyDescent="0.3">
      <c r="A9" s="21">
        <v>1</v>
      </c>
      <c r="B9" s="21" t="s">
        <v>30</v>
      </c>
      <c r="C9" s="28" t="s">
        <v>34</v>
      </c>
      <c r="D9" s="29"/>
      <c r="E9" s="15" t="s">
        <v>25</v>
      </c>
      <c r="F9" s="20" t="s">
        <v>21</v>
      </c>
      <c r="G9" s="20">
        <v>20</v>
      </c>
      <c r="H9" s="16">
        <v>1985</v>
      </c>
      <c r="I9" s="16">
        <v>1968.58</v>
      </c>
      <c r="J9" s="16">
        <v>1970</v>
      </c>
      <c r="K9" s="16">
        <f>ROUND((H9+I9+J9)/3,2)</f>
        <v>1974.53</v>
      </c>
      <c r="L9" s="17">
        <f>G9*K9</f>
        <v>39490.6</v>
      </c>
      <c r="M9" s="4"/>
      <c r="N9" s="5"/>
    </row>
    <row r="10" spans="1:17" ht="295.5" customHeight="1" x14ac:dyDescent="0.3">
      <c r="A10" s="18">
        <v>1</v>
      </c>
      <c r="B10" s="18" t="s">
        <v>23</v>
      </c>
      <c r="C10" s="28" t="s">
        <v>34</v>
      </c>
      <c r="D10" s="29"/>
      <c r="E10" s="15" t="s">
        <v>22</v>
      </c>
      <c r="F10" s="14" t="s">
        <v>21</v>
      </c>
      <c r="G10" s="14">
        <v>53</v>
      </c>
      <c r="H10" s="16">
        <v>1985</v>
      </c>
      <c r="I10" s="16">
        <v>1968.58</v>
      </c>
      <c r="J10" s="16">
        <v>1970</v>
      </c>
      <c r="K10" s="16">
        <f>ROUND((H10+I10+J10)/3,2)</f>
        <v>1974.53</v>
      </c>
      <c r="L10" s="17">
        <f>G10*K10</f>
        <v>104650.09</v>
      </c>
      <c r="M10" s="4"/>
      <c r="N10" s="5"/>
    </row>
    <row r="11" spans="1:17" ht="15.75" customHeight="1" x14ac:dyDescent="0.3">
      <c r="A11" s="24" t="s">
        <v>19</v>
      </c>
      <c r="B11" s="25"/>
      <c r="C11" s="25"/>
      <c r="D11" s="25"/>
      <c r="E11" s="26"/>
      <c r="F11" s="14" t="s">
        <v>21</v>
      </c>
      <c r="G11" s="14">
        <f>SUM(G9:G10)</f>
        <v>73</v>
      </c>
      <c r="H11" s="16"/>
      <c r="I11" s="16"/>
      <c r="J11" s="16"/>
      <c r="K11" s="16"/>
      <c r="L11" s="17">
        <f>SUM(L9:L10)</f>
        <v>144140.69</v>
      </c>
      <c r="M11" s="7"/>
      <c r="N11" s="5"/>
    </row>
    <row r="12" spans="1:17" s="2" customFormat="1" ht="13.5" customHeight="1" x14ac:dyDescent="0.3">
      <c r="A12" s="30" t="s">
        <v>20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8"/>
      <c r="O12" s="11"/>
      <c r="P12" s="11"/>
      <c r="Q12" s="12"/>
    </row>
    <row r="13" spans="1:17" ht="15.6" x14ac:dyDescent="0.3">
      <c r="A13" s="5"/>
      <c r="B13" s="5"/>
      <c r="C13" s="5"/>
      <c r="D13" s="5"/>
      <c r="E13" s="5"/>
      <c r="F13" s="5"/>
      <c r="G13" s="5" t="s">
        <v>33</v>
      </c>
      <c r="H13" s="5"/>
      <c r="I13" s="5"/>
      <c r="J13" s="5"/>
      <c r="K13" s="5"/>
      <c r="L13" s="5"/>
      <c r="M13" s="4"/>
      <c r="N13" s="13"/>
      <c r="O13" s="11"/>
      <c r="P13" s="11"/>
      <c r="Q13" s="11"/>
    </row>
    <row r="14" spans="1:17" ht="15.6" x14ac:dyDescent="0.3">
      <c r="A14" s="5"/>
      <c r="B14" s="5" t="s">
        <v>11</v>
      </c>
      <c r="C14" s="5"/>
      <c r="D14" s="5"/>
      <c r="E14" s="5"/>
      <c r="F14" s="5"/>
      <c r="G14" s="5"/>
      <c r="H14" s="5"/>
      <c r="I14" s="22" t="s">
        <v>24</v>
      </c>
      <c r="J14" s="22"/>
      <c r="K14" s="22"/>
      <c r="L14" s="22"/>
      <c r="M14" s="4"/>
      <c r="N14" s="10"/>
      <c r="O14" s="11"/>
      <c r="P14" s="11"/>
      <c r="Q14" s="11"/>
    </row>
    <row r="15" spans="1:17" ht="15.6" x14ac:dyDescent="0.3">
      <c r="A15" s="5"/>
      <c r="B15" s="9"/>
      <c r="C15" s="9"/>
      <c r="D15" s="4"/>
      <c r="E15" s="5"/>
      <c r="F15" s="5"/>
      <c r="G15" s="5"/>
      <c r="H15" s="5"/>
      <c r="I15" s="5"/>
      <c r="J15" s="5"/>
      <c r="K15" s="5"/>
      <c r="L15" s="5"/>
      <c r="M15" s="4"/>
      <c r="N15" s="5"/>
    </row>
    <row r="16" spans="1:17" ht="15" customHeight="1" x14ac:dyDescent="0.3">
      <c r="A16" s="5"/>
      <c r="B16" s="9" t="s">
        <v>3</v>
      </c>
      <c r="C16" s="23" t="s">
        <v>26</v>
      </c>
      <c r="D16" s="23"/>
      <c r="E16" s="23"/>
      <c r="F16" s="5"/>
      <c r="G16" s="5"/>
      <c r="H16" s="5"/>
      <c r="I16" s="5"/>
      <c r="J16" s="5"/>
      <c r="K16" s="5"/>
      <c r="L16" s="5"/>
      <c r="M16" s="4"/>
      <c r="N16" s="5"/>
    </row>
    <row r="17" spans="1:14" ht="15" customHeight="1" x14ac:dyDescent="0.3">
      <c r="A17" s="5"/>
      <c r="B17" s="9" t="s">
        <v>13</v>
      </c>
      <c r="C17" s="23" t="s">
        <v>27</v>
      </c>
      <c r="D17" s="23"/>
      <c r="E17" s="23"/>
      <c r="F17" s="5"/>
      <c r="G17" s="5"/>
      <c r="H17" s="5"/>
      <c r="I17" s="5"/>
      <c r="J17" s="5"/>
      <c r="K17" s="5"/>
      <c r="L17" s="5"/>
      <c r="M17" s="4"/>
      <c r="N17" s="5"/>
    </row>
    <row r="18" spans="1:14" ht="15" customHeight="1" x14ac:dyDescent="0.3">
      <c r="A18" s="5"/>
      <c r="B18" s="9" t="s">
        <v>4</v>
      </c>
      <c r="C18" s="23" t="s">
        <v>28</v>
      </c>
      <c r="D18" s="23"/>
      <c r="E18" s="23"/>
      <c r="F18" s="5"/>
      <c r="G18" s="5"/>
      <c r="H18" s="5"/>
      <c r="I18" s="5"/>
      <c r="J18" s="5"/>
      <c r="K18" s="5"/>
      <c r="L18" s="5"/>
      <c r="M18" s="4"/>
      <c r="N18" s="5"/>
    </row>
    <row r="19" spans="1:14" ht="15.6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5"/>
    </row>
    <row r="20" spans="1:14" ht="15.6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4"/>
      <c r="N20" s="5"/>
    </row>
    <row r="21" spans="1:14" ht="15.6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4"/>
      <c r="N21" s="5"/>
    </row>
    <row r="22" spans="1:14" ht="15.6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4"/>
      <c r="N22" s="5"/>
    </row>
    <row r="23" spans="1:14" ht="15.6" x14ac:dyDescent="0.3">
      <c r="N23" s="5"/>
    </row>
  </sheetData>
  <mergeCells count="21">
    <mergeCell ref="I1:L1"/>
    <mergeCell ref="I2:L2"/>
    <mergeCell ref="C10:D10"/>
    <mergeCell ref="A12:M12"/>
    <mergeCell ref="A3:L4"/>
    <mergeCell ref="A5:L5"/>
    <mergeCell ref="A6:M6"/>
    <mergeCell ref="H7:J7"/>
    <mergeCell ref="L7:L8"/>
    <mergeCell ref="E7:E8"/>
    <mergeCell ref="G7:G8"/>
    <mergeCell ref="K7:K8"/>
    <mergeCell ref="A7:A8"/>
    <mergeCell ref="B7:B8"/>
    <mergeCell ref="C7:D8"/>
    <mergeCell ref="C9:D9"/>
    <mergeCell ref="I14:L14"/>
    <mergeCell ref="C16:E16"/>
    <mergeCell ref="C17:E17"/>
    <mergeCell ref="A11:E11"/>
    <mergeCell ref="C18:E18"/>
  </mergeCells>
  <pageMargins left="0.82677165354330717" right="0" top="0.39370078740157483" bottom="0.19685039370078741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2025-04-07T07:23:09Z</dcterms:modified>
</cp:coreProperties>
</file>